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2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02.22 Pol'!$A$1:$U$52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/>
  <c r="AC42" i="12"/>
  <c r="F39" i="1" s="1"/>
  <c r="G8" i="12"/>
  <c r="I8"/>
  <c r="K8"/>
  <c r="O8"/>
  <c r="Q8"/>
  <c r="U8"/>
  <c r="G9"/>
  <c r="M9" s="1"/>
  <c r="I9"/>
  <c r="K9"/>
  <c r="O9"/>
  <c r="Q9"/>
  <c r="U9"/>
  <c r="G10"/>
  <c r="M10" s="1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F42" l="1"/>
  <c r="G23" s="1"/>
  <c r="I7" i="12"/>
  <c r="G49" i="1" s="1"/>
  <c r="K7" i="12"/>
  <c r="H49" i="1" s="1"/>
  <c r="O7" i="12"/>
  <c r="Q7"/>
  <c r="F41" i="1"/>
  <c r="U7" i="12"/>
  <c r="AD42"/>
  <c r="G7"/>
  <c r="G42" s="1"/>
  <c r="M8"/>
  <c r="M7" s="1"/>
  <c r="H41" i="1" l="1"/>
  <c r="I41" s="1"/>
  <c r="E18"/>
  <c r="E21" s="1"/>
  <c r="G50"/>
  <c r="I49"/>
  <c r="G18"/>
  <c r="G21" s="1"/>
  <c r="H50"/>
  <c r="G39"/>
  <c r="G40"/>
  <c r="H40" s="1"/>
  <c r="I40" s="1"/>
  <c r="G41"/>
  <c r="G24"/>
  <c r="G42" l="1"/>
  <c r="H39"/>
  <c r="I18"/>
  <c r="I21" s="1"/>
  <c r="I50"/>
  <c r="J49" s="1"/>
  <c r="J50" s="1"/>
  <c r="G25" l="1"/>
  <c r="G28"/>
  <c r="I39"/>
  <c r="I42" s="1"/>
  <c r="H42"/>
  <c r="G26" l="1"/>
  <c r="G29" s="1"/>
  <c r="J4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<sst xmlns="http://schemas.openxmlformats.org/spreadsheetml/2006/main" count="280" uniqueCount="172">
  <si>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</si>
  <si>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</si>
  <si>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</si>
  <si>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</si>
  <si>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</si>
  <si>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</si>
  <si>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</si>
  <si>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</si>
  <si>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</si>
  <si>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</si>
  <si>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</si>
  <si>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</si>
  <si>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</si>
  <si>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</si>
  <si>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</si>
  <si>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</si>
  <si>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</si>
  <si>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</si>
  <si>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</si>
  <si>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</si>
  <si>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</si>
  <si>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</si>
  <si>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</si>
  <si>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</si>
  <si>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</si>
  <si>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</si>
  <si>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</si>
  <si>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</si>
  <si>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</si>
  <si>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</si>
  <si>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</si>
  <si>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</si>
  <si>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</si>
  <si>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</si>
  <si>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</si>
  <si>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</si>
  <si>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</si>
  <si>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</si>
  <si>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</si>
  <si>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</si>
  <si>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</si>
  <si>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</si>
  <si>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</si>
  <si>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02.22</t>
  </si>
  <si>
    <t>Místo č:2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</si>
  <si>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</si>
  <si>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</si>
  <si>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</si>
  <si>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</si>
  <si>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</si>
  <si>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</si>
  <si>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</si>
  <si>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</si>
  <si>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</si>
  <si>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</si>
  <si>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</si>
  <si>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</si>
  <si>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</si>
  <si>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</si>
  <si>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</si>
  <si>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</si>
  <si>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</si>
  <si>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</si>
  <si>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</si>
  <si>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</si>
  <si>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</si>
  <si>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</si>
  <si>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</si>
  <si>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</si>
  <si>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</si>
  <si>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</si>
  <si>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</si>
  <si>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</si>
  <si>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</si>
  <si>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</si>
  <si>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</si>
  <si>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</si>
  <si>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</si>
  <si>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</si>
  <si>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</si>
  <si>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</si>
  <si>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</si>
  <si>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</si>
  <si>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</si>
  <si>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</si>
  <si>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</si>
  <si>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</si>
  <si>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</si>
  <si>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</si>
  <si>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</si>
  <si>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</si>
  <si>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</si>
  <si>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</si>
  <si>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</si>
  <si>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</si>
  <si>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</si>
  <si>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</si>
  <si>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</si>
  <si>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</si>
  <si>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</si>
  <si>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</si>
  <si>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</si>
  <si>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</si>
  <si>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</si>
  <si>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</si>
  <si>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</si>
  <si>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</si>
  <si>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</si>
  <si>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</si>
  <si>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</si>
  <si>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</si>
  <si>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</si>
  <si>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</si>
  <si>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</si>
  <si>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220280102</t>
  </si>
  <si>
    <t>JYSTY do 4x2x0.8mm pod omítkou do drážky</t>
  </si>
  <si>
    <t>220260607</t>
  </si>
  <si>
    <t>Lišta vkládací LV40x40, na úchyt.body, zavíčkování</t>
  </si>
  <si>
    <t>220301801</t>
  </si>
  <si>
    <t>Úprava stávající rozvaděčové skříně RMS-P1</t>
  </si>
  <si>
    <t>210 20-1526.</t>
  </si>
  <si>
    <t xml:space="preserve">Svítidlo LED technické stropní vestavné </t>
  </si>
  <si>
    <t>2202210</t>
  </si>
  <si>
    <t>Sada pro nouzovou signalizaci</t>
  </si>
  <si>
    <t>soubor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</si>
  <si>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</si>
  <si>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</si>
  <si>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</si>
  <si>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</si>
  <si>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</si>
  <si>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</si>
  <si>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</si>
  <si>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</si>
  <si>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</si>
  <si>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</si>
  <si>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</si>
  <si>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</si>
  <si>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</si>
  <si>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1004912</t>
  </si>
  <si>
    <t>JYSTY 4x2x0,8 rot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</si>
  <si>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</si>
  <si>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</si>
  <si>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</si>
  <si>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</si>
  <si>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</si>
  <si>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</si>
  <si>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</si>
  <si>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</si>
  <si>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</si>
  <si>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</si>
  <si>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</si>
  <si>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</si>
  <si>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</si>
  <si>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</si>
  <si>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</si>
  <si>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</si>
  <si>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</si>
  <si>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</si>
  <si>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</si>
  <si>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</si>
  <si>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11102401</t>
  </si>
  <si>
    <t>Sada pro nouzovou signalizaci, 3280B-C10001 B</t>
  </si>
  <si>
    <t>Soubor</t>
  </si>
  <si>
    <t>95375899</t>
  </si>
  <si>
    <t xml:space="preserve">svítidlo nouzové led 3h </t>
  </si>
  <si>
    <t>00526 T</t>
  </si>
  <si>
    <t>Ostatní materiál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</si>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</sst>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26" zoomScaleNormal="100" zoomScaleSheetLayoutView="75" workbookViewId="0">
      <selection activeCell="H32" sqref="H3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 t="s">
        <v>51</v>
      </c>
      <c r="E11" s="228"/>
      <c r="F11" s="228"/>
      <c r="G11" s="228"/>
      <c r="H11" s="28" t="s">
        <v>36</v>
      </c>
      <c r="I11" s="101" t="s">
        <v>55</v>
      </c>
      <c r="J11" s="11"/>
    </row>
    <row r="12" spans="1:15" ht="15.75" customHeight="1">
      <c r="A12" s="4"/>
      <c r="B12" s="41"/>
      <c r="C12" s="26"/>
      <c r="D12" s="231" t="s">
        <v>52</v>
      </c>
      <c r="E12" s="231"/>
      <c r="F12" s="231"/>
      <c r="G12" s="231"/>
      <c r="H12" s="28" t="s">
        <v>37</v>
      </c>
      <c r="I12" s="101" t="s">
        <v>56</v>
      </c>
      <c r="J12" s="11"/>
    </row>
    <row r="13" spans="1:15" ht="15.75" customHeight="1">
      <c r="A13" s="4"/>
      <c r="B13" s="42"/>
      <c r="C13" s="100" t="s">
        <v>54</v>
      </c>
      <c r="D13" s="232" t="s">
        <v>53</v>
      </c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02.22 Pol'!AC42</f>
        <v>0</v>
      </c>
      <c r="G39" s="122">
        <f>'11 02.22 Pol'!AD42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02.22 Pol'!AC42</f>
        <v>0</v>
      </c>
      <c r="G40" s="125">
        <f>'11 02.22 Pol'!AD42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02.22 Pol'!AC42</f>
        <v>0</v>
      </c>
      <c r="G41" s="127">
        <f>'11 02.22 Pol'!AD42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02.22 Pol'!I7</f>
        <v>0</v>
      </c>
      <c r="H49" s="150">
        <f>'11 02.22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SUMIF(AE8:AE40,"&lt;&gt;NOR",G8:G40)</f>
        <v>0</v>
      </c>
      <c r="H7" s="174"/>
      <c r="I7" s="174">
        <f>SUM(I8:I40)</f>
        <v>0</v>
      </c>
      <c r="J7" s="174"/>
      <c r="K7" s="174">
        <f>SUM(K8:K40)</f>
        <v>0</v>
      </c>
      <c r="L7" s="174"/>
      <c r="M7" s="174">
        <f>SUM(M8:M40)</f>
        <v>0</v>
      </c>
      <c r="N7" s="174"/>
      <c r="O7" s="174">
        <f>SUM(O8:O40)</f>
        <v>0.01</v>
      </c>
      <c r="P7" s="174"/>
      <c r="Q7" s="174">
        <f>SUM(Q8:Q40)</f>
        <v>0.04</v>
      </c>
      <c r="R7" s="174"/>
      <c r="S7" s="174"/>
      <c r="T7" s="175"/>
      <c r="U7" s="174">
        <f>SUM(U8:U40)</f>
        <v>36.020000000000003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40" si="0">ROUND(E8*F8,2)</f>
        <v>0</v>
      </c>
      <c r="H8" s="176"/>
      <c r="I8" s="177">
        <f t="shared" ref="I8:I40" si="1">ROUND(E8*H8,2)</f>
        <v>0</v>
      </c>
      <c r="J8" s="176"/>
      <c r="K8" s="177">
        <f t="shared" ref="K8:K40" si="2">ROUND(E8*J8,2)</f>
        <v>0</v>
      </c>
      <c r="L8" s="177">
        <v>21</v>
      </c>
      <c r="M8" s="177">
        <f t="shared" ref="M8:M40" si="3">G8*(1+L8/100)</f>
        <v>0</v>
      </c>
      <c r="N8" s="177">
        <v>0</v>
      </c>
      <c r="O8" s="177">
        <f t="shared" ref="O8:O40" si="4">ROUND(E8*N8,2)</f>
        <v>0</v>
      </c>
      <c r="P8" s="177">
        <v>5.9999999999999995E-4</v>
      </c>
      <c r="Q8" s="177">
        <f t="shared" ref="Q8:Q40" si="5">ROUND(E8*P8,2)</f>
        <v>0</v>
      </c>
      <c r="R8" s="177"/>
      <c r="S8" s="177"/>
      <c r="T8" s="178">
        <v>0.23400000000000001</v>
      </c>
      <c r="U8" s="177">
        <f t="shared" ref="U8:U40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22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0.04</v>
      </c>
      <c r="R9" s="177"/>
      <c r="S9" s="177"/>
      <c r="T9" s="178">
        <v>0.17599999999999999</v>
      </c>
      <c r="U9" s="177">
        <f t="shared" si="6"/>
        <v>3.87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6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0.89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2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0.52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0.7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2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114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7.98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20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1.4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15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4.96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4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1.66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96</v>
      </c>
      <c r="E18" s="173">
        <v>15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0.18933</v>
      </c>
      <c r="U18" s="177">
        <f t="shared" si="6"/>
        <v>2.84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96</v>
      </c>
      <c r="E19" s="173">
        <v>6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0.21</v>
      </c>
      <c r="U19" s="177">
        <f t="shared" si="6"/>
        <v>1.26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111</v>
      </c>
      <c r="E20" s="173">
        <v>1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0.70750000000000002</v>
      </c>
      <c r="U20" s="177">
        <f t="shared" si="6"/>
        <v>0.71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92</v>
      </c>
      <c r="E21" s="173">
        <v>6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122</v>
      </c>
      <c r="C22" s="191" t="s">
        <v>123</v>
      </c>
      <c r="D22" s="171" t="s">
        <v>124</v>
      </c>
      <c r="E22" s="173">
        <v>1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4</v>
      </c>
      <c r="U22" s="177">
        <f t="shared" si="6"/>
        <v>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125</v>
      </c>
      <c r="C23" s="191" t="s">
        <v>126</v>
      </c>
      <c r="D23" s="171" t="s">
        <v>127</v>
      </c>
      <c r="E23" s="173">
        <v>5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1</v>
      </c>
      <c r="U23" s="177">
        <f t="shared" si="6"/>
        <v>5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129</v>
      </c>
      <c r="C24" s="191" t="s">
        <v>130</v>
      </c>
      <c r="D24" s="171" t="s">
        <v>92</v>
      </c>
      <c r="E24" s="173">
        <v>6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131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132</v>
      </c>
      <c r="C25" s="191" t="s">
        <v>133</v>
      </c>
      <c r="D25" s="171" t="s">
        <v>134</v>
      </c>
      <c r="E25" s="173">
        <v>10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131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135</v>
      </c>
      <c r="C26" s="191" t="s">
        <v>136</v>
      </c>
      <c r="D26" s="171" t="s">
        <v>137</v>
      </c>
      <c r="E26" s="173">
        <v>20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131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137</v>
      </c>
      <c r="E27" s="173">
        <v>15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131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137</v>
      </c>
      <c r="E28" s="173">
        <v>114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131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142</v>
      </c>
      <c r="C29" s="191" t="s">
        <v>143</v>
      </c>
      <c r="D29" s="171" t="s">
        <v>144</v>
      </c>
      <c r="E29" s="173">
        <v>1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131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145</v>
      </c>
      <c r="C30" s="191" t="s">
        <v>146</v>
      </c>
      <c r="D30" s="171" t="s">
        <v>144</v>
      </c>
      <c r="E30" s="173">
        <v>1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131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147</v>
      </c>
      <c r="C31" s="191" t="s">
        <v>148</v>
      </c>
      <c r="D31" s="171" t="s">
        <v>144</v>
      </c>
      <c r="E31" s="173">
        <v>6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131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149</v>
      </c>
      <c r="C32" s="191" t="s">
        <v>150</v>
      </c>
      <c r="D32" s="171" t="s">
        <v>144</v>
      </c>
      <c r="E32" s="173">
        <v>6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131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151</v>
      </c>
      <c r="D33" s="171" t="s">
        <v>144</v>
      </c>
      <c r="E33" s="173">
        <v>8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131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152</v>
      </c>
      <c r="C34" s="191" t="s">
        <v>153</v>
      </c>
      <c r="D34" s="171" t="s">
        <v>144</v>
      </c>
      <c r="E34" s="173">
        <v>4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131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154</v>
      </c>
      <c r="C35" s="191" t="s">
        <v>155</v>
      </c>
      <c r="D35" s="171" t="s">
        <v>137</v>
      </c>
      <c r="E35" s="173">
        <v>6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131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>
        <v>29</v>
      </c>
      <c r="B36" s="170" t="s">
        <v>156</v>
      </c>
      <c r="C36" s="191" t="s">
        <v>157</v>
      </c>
      <c r="D36" s="171" t="s">
        <v>144</v>
      </c>
      <c r="E36" s="173">
        <v>15</v>
      </c>
      <c r="F36" s="176"/>
      <c r="G36" s="177">
        <f t="shared" si="0"/>
        <v>0</v>
      </c>
      <c r="H36" s="176"/>
      <c r="I36" s="177">
        <f t="shared" si="1"/>
        <v>0</v>
      </c>
      <c r="J36" s="176"/>
      <c r="K36" s="177">
        <f t="shared" si="2"/>
        <v>0</v>
      </c>
      <c r="L36" s="177">
        <v>21</v>
      </c>
      <c r="M36" s="177">
        <f t="shared" si="3"/>
        <v>0</v>
      </c>
      <c r="N36" s="177">
        <v>0</v>
      </c>
      <c r="O36" s="177">
        <f t="shared" si="4"/>
        <v>0</v>
      </c>
      <c r="P36" s="177">
        <v>0</v>
      </c>
      <c r="Q36" s="177">
        <f t="shared" si="5"/>
        <v>0</v>
      </c>
      <c r="R36" s="177"/>
      <c r="S36" s="177"/>
      <c r="T36" s="178">
        <v>0</v>
      </c>
      <c r="U36" s="177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131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>
        <v>30</v>
      </c>
      <c r="B37" s="170" t="s">
        <v>158</v>
      </c>
      <c r="C37" s="191" t="s">
        <v>159</v>
      </c>
      <c r="D37" s="171" t="s">
        <v>144</v>
      </c>
      <c r="E37" s="173">
        <v>2</v>
      </c>
      <c r="F37" s="176"/>
      <c r="G37" s="177">
        <f t="shared" si="0"/>
        <v>0</v>
      </c>
      <c r="H37" s="176"/>
      <c r="I37" s="177">
        <f t="shared" si="1"/>
        <v>0</v>
      </c>
      <c r="J37" s="176"/>
      <c r="K37" s="177">
        <f t="shared" si="2"/>
        <v>0</v>
      </c>
      <c r="L37" s="177">
        <v>21</v>
      </c>
      <c r="M37" s="177">
        <f t="shared" si="3"/>
        <v>0</v>
      </c>
      <c r="N37" s="177">
        <v>0</v>
      </c>
      <c r="O37" s="177">
        <f t="shared" si="4"/>
        <v>0</v>
      </c>
      <c r="P37" s="177">
        <v>0</v>
      </c>
      <c r="Q37" s="177">
        <f t="shared" si="5"/>
        <v>0</v>
      </c>
      <c r="R37" s="177"/>
      <c r="S37" s="177"/>
      <c r="T37" s="178">
        <v>0</v>
      </c>
      <c r="U37" s="177">
        <f t="shared" si="6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131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31</v>
      </c>
      <c r="B38" s="170" t="s">
        <v>160</v>
      </c>
      <c r="C38" s="191" t="s">
        <v>161</v>
      </c>
      <c r="D38" s="171" t="s">
        <v>162</v>
      </c>
      <c r="E38" s="173">
        <v>1</v>
      </c>
      <c r="F38" s="176"/>
      <c r="G38" s="177">
        <f t="shared" si="0"/>
        <v>0</v>
      </c>
      <c r="H38" s="176"/>
      <c r="I38" s="177">
        <f t="shared" si="1"/>
        <v>0</v>
      </c>
      <c r="J38" s="176"/>
      <c r="K38" s="177">
        <f t="shared" si="2"/>
        <v>0</v>
      </c>
      <c r="L38" s="177">
        <v>21</v>
      </c>
      <c r="M38" s="177">
        <f t="shared" si="3"/>
        <v>0</v>
      </c>
      <c r="N38" s="177">
        <v>0</v>
      </c>
      <c r="O38" s="177">
        <f t="shared" si="4"/>
        <v>0</v>
      </c>
      <c r="P38" s="177">
        <v>0</v>
      </c>
      <c r="Q38" s="177">
        <f t="shared" si="5"/>
        <v>0</v>
      </c>
      <c r="R38" s="177"/>
      <c r="S38" s="177"/>
      <c r="T38" s="178">
        <v>0</v>
      </c>
      <c r="U38" s="177">
        <f t="shared" si="6"/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131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>
        <v>32</v>
      </c>
      <c r="B39" s="170" t="s">
        <v>163</v>
      </c>
      <c r="C39" s="191" t="s">
        <v>164</v>
      </c>
      <c r="D39" s="171" t="s">
        <v>111</v>
      </c>
      <c r="E39" s="173">
        <v>2</v>
      </c>
      <c r="F39" s="176"/>
      <c r="G39" s="177">
        <f t="shared" si="0"/>
        <v>0</v>
      </c>
      <c r="H39" s="176"/>
      <c r="I39" s="177">
        <f t="shared" si="1"/>
        <v>0</v>
      </c>
      <c r="J39" s="176"/>
      <c r="K39" s="177">
        <f t="shared" si="2"/>
        <v>0</v>
      </c>
      <c r="L39" s="177">
        <v>21</v>
      </c>
      <c r="M39" s="177">
        <f t="shared" si="3"/>
        <v>0</v>
      </c>
      <c r="N39" s="177">
        <v>0</v>
      </c>
      <c r="O39" s="177">
        <f t="shared" si="4"/>
        <v>0</v>
      </c>
      <c r="P39" s="177">
        <v>0</v>
      </c>
      <c r="Q39" s="177">
        <f t="shared" si="5"/>
        <v>0</v>
      </c>
      <c r="R39" s="177"/>
      <c r="S39" s="177"/>
      <c r="T39" s="178">
        <v>0</v>
      </c>
      <c r="U39" s="177">
        <f t="shared" si="6"/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131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>
      <c r="A40" s="179">
        <v>33</v>
      </c>
      <c r="B40" s="180" t="s">
        <v>165</v>
      </c>
      <c r="C40" s="192" t="s">
        <v>166</v>
      </c>
      <c r="D40" s="181" t="s">
        <v>162</v>
      </c>
      <c r="E40" s="182">
        <v>1</v>
      </c>
      <c r="F40" s="183"/>
      <c r="G40" s="184">
        <f t="shared" si="0"/>
        <v>0</v>
      </c>
      <c r="H40" s="183"/>
      <c r="I40" s="184">
        <f t="shared" si="1"/>
        <v>0</v>
      </c>
      <c r="J40" s="183"/>
      <c r="K40" s="184">
        <f t="shared" si="2"/>
        <v>0</v>
      </c>
      <c r="L40" s="184">
        <v>21</v>
      </c>
      <c r="M40" s="184">
        <f t="shared" si="3"/>
        <v>0</v>
      </c>
      <c r="N40" s="184">
        <v>0</v>
      </c>
      <c r="O40" s="184">
        <f t="shared" si="4"/>
        <v>0</v>
      </c>
      <c r="P40" s="184">
        <v>0</v>
      </c>
      <c r="Q40" s="184">
        <f t="shared" si="5"/>
        <v>0</v>
      </c>
      <c r="R40" s="184"/>
      <c r="S40" s="184"/>
      <c r="T40" s="185">
        <v>0</v>
      </c>
      <c r="U40" s="184">
        <f t="shared" si="6"/>
        <v>0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167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>
      <c r="A41" s="6"/>
      <c r="B41" s="7" t="s">
        <v>168</v>
      </c>
      <c r="C41" s="193" t="s">
        <v>168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>
      <c r="A42" s="186"/>
      <c r="B42" s="187">
        <v>26</v>
      </c>
      <c r="C42" s="194" t="s">
        <v>168</v>
      </c>
      <c r="D42" s="188"/>
      <c r="E42" s="189"/>
      <c r="F42" s="189"/>
      <c r="G42" s="190">
        <f>G7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169</v>
      </c>
    </row>
    <row r="43" spans="1:60">
      <c r="A43" s="6"/>
      <c r="B43" s="7" t="s">
        <v>168</v>
      </c>
      <c r="C43" s="193" t="s">
        <v>168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6"/>
      <c r="B44" s="7" t="s">
        <v>168</v>
      </c>
      <c r="C44" s="193" t="s">
        <v>168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44">
        <v>33</v>
      </c>
      <c r="B45" s="244"/>
      <c r="C45" s="245"/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46"/>
      <c r="B46" s="247"/>
      <c r="C46" s="248"/>
      <c r="D46" s="247"/>
      <c r="E46" s="247"/>
      <c r="F46" s="247"/>
      <c r="G46" s="24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170</v>
      </c>
    </row>
    <row r="47" spans="1:60">
      <c r="A47" s="250"/>
      <c r="B47" s="251"/>
      <c r="C47" s="252"/>
      <c r="D47" s="251"/>
      <c r="E47" s="251"/>
      <c r="F47" s="251"/>
      <c r="G47" s="253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250"/>
      <c r="B48" s="251"/>
      <c r="C48" s="252"/>
      <c r="D48" s="251"/>
      <c r="E48" s="251"/>
      <c r="F48" s="251"/>
      <c r="G48" s="25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>
      <c r="A49" s="250"/>
      <c r="B49" s="251"/>
      <c r="C49" s="252"/>
      <c r="D49" s="251"/>
      <c r="E49" s="251"/>
      <c r="F49" s="251"/>
      <c r="G49" s="25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>
      <c r="A50" s="254"/>
      <c r="B50" s="255"/>
      <c r="C50" s="256"/>
      <c r="D50" s="255"/>
      <c r="E50" s="255"/>
      <c r="F50" s="255"/>
      <c r="G50" s="25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A51" s="6"/>
      <c r="B51" s="7" t="s">
        <v>168</v>
      </c>
      <c r="C51" s="193" t="s">
        <v>168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C52" s="195"/>
      <c r="D52" s="155"/>
      <c r="AE52" t="s">
        <v>171</v>
      </c>
    </row>
    <row r="53" spans="1:31">
      <c r="D53" s="155"/>
    </row>
    <row r="54" spans="1:31">
      <c r="D54" s="155"/>
    </row>
    <row r="55" spans="1:31">
      <c r="D55" s="155"/>
    </row>
    <row r="56" spans="1:31">
      <c r="D56" s="155"/>
    </row>
    <row r="57" spans="1:31">
      <c r="D57" s="155"/>
    </row>
    <row r="58" spans="1:31">
      <c r="D58" s="155"/>
    </row>
    <row r="59" spans="1:31">
      <c r="D59" s="155"/>
    </row>
    <row r="60" spans="1:31">
      <c r="D60" s="155"/>
    </row>
    <row r="61" spans="1:31">
      <c r="D61" s="155"/>
    </row>
    <row r="62" spans="1:31">
      <c r="D62" s="155"/>
    </row>
    <row r="63" spans="1:31">
      <c r="D63" s="155"/>
    </row>
    <row r="64" spans="1:31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02.22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02.22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2023-05-05T09:36:46Z</dcterms:modified>
</cp:coreProperties>
</file>